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-keeper\Research\التقارير الربع سنوية\التقارير الربع سنوية 2022\الربع الثانى  2022\"/>
    </mc:Choice>
  </mc:AlternateContent>
  <bookViews>
    <workbookView xWindow="0" yWindow="0" windowWidth="20490" windowHeight="7755"/>
  </bookViews>
  <sheets>
    <sheet name="التخصيم يونيو  2022" sheetId="2" r:id="rId1"/>
  </sheets>
  <definedNames>
    <definedName name="_xlnm._FilterDatabase" localSheetId="0" hidden="1">'التخصيم يونيو  2022'!#REF!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4" i="2" l="1"/>
  <c r="E100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68" i="2"/>
  <c r="E99" i="2"/>
  <c r="E69" i="2"/>
  <c r="E70" i="2"/>
  <c r="E71" i="2"/>
  <c r="E72" i="2"/>
  <c r="E76" i="2"/>
  <c r="E74" i="2"/>
  <c r="E78" i="2"/>
  <c r="E75" i="2"/>
  <c r="E73" i="2"/>
  <c r="E77" i="2"/>
  <c r="E81" i="2"/>
  <c r="E82" i="2"/>
  <c r="E86" i="2"/>
  <c r="E83" i="2"/>
  <c r="E84" i="2"/>
  <c r="E80" i="2"/>
  <c r="E79" i="2"/>
  <c r="E87" i="2"/>
  <c r="E85" i="2"/>
  <c r="E89" i="2"/>
  <c r="E90" i="2"/>
  <c r="E91" i="2"/>
  <c r="E93" i="2"/>
  <c r="E92" i="2"/>
  <c r="E94" i="2"/>
  <c r="E95" i="2"/>
  <c r="E88" i="2"/>
  <c r="E96" i="2"/>
  <c r="E97" i="2"/>
  <c r="E68" i="2"/>
  <c r="B26" i="2" l="1"/>
  <c r="C65" i="2" l="1"/>
  <c r="D61" i="2" s="1"/>
  <c r="G61" i="2" s="1"/>
  <c r="F64" i="2"/>
  <c r="F63" i="2"/>
  <c r="D63" i="2"/>
  <c r="G63" i="2" s="1"/>
  <c r="F62" i="2"/>
  <c r="F61" i="2"/>
  <c r="F60" i="2"/>
  <c r="D60" i="2"/>
  <c r="G60" i="2" s="1"/>
  <c r="F59" i="2"/>
  <c r="F58" i="2"/>
  <c r="F57" i="2"/>
  <c r="D57" i="2"/>
  <c r="G57" i="2" s="1"/>
  <c r="F56" i="2"/>
  <c r="F55" i="2"/>
  <c r="D55" i="2"/>
  <c r="G55" i="2" s="1"/>
  <c r="F54" i="2"/>
  <c r="F53" i="2"/>
  <c r="D53" i="2"/>
  <c r="G53" i="2" s="1"/>
  <c r="F52" i="2"/>
  <c r="D52" i="2"/>
  <c r="G52" i="2" s="1"/>
  <c r="F51" i="2"/>
  <c r="F50" i="2"/>
  <c r="D50" i="2"/>
  <c r="G50" i="2" s="1"/>
  <c r="F48" i="2"/>
  <c r="D28" i="2"/>
  <c r="D27" i="2"/>
  <c r="C26" i="2"/>
  <c r="D26" i="2" s="1"/>
  <c r="D5" i="2"/>
  <c r="D4" i="2"/>
  <c r="D58" i="2" l="1"/>
  <c r="G58" i="2" s="1"/>
  <c r="D51" i="2"/>
  <c r="G51" i="2" s="1"/>
  <c r="D54" i="2"/>
  <c r="G54" i="2" s="1"/>
  <c r="D56" i="2"/>
  <c r="G56" i="2" s="1"/>
  <c r="D59" i="2"/>
  <c r="G59" i="2" s="1"/>
  <c r="D62" i="2"/>
  <c r="G62" i="2" s="1"/>
  <c r="D64" i="2"/>
  <c r="G64" i="2" s="1"/>
  <c r="G65" i="2" l="1"/>
</calcChain>
</file>

<file path=xl/sharedStrings.xml><?xml version="1.0" encoding="utf-8"?>
<sst xmlns="http://schemas.openxmlformats.org/spreadsheetml/2006/main" count="85" uniqueCount="52">
  <si>
    <t>نشاط التخصيم</t>
  </si>
  <si>
    <t>البيـــــــــــــــــان</t>
  </si>
  <si>
    <t>في نهاية يونيو 2022</t>
  </si>
  <si>
    <t>في نهاية يونيو 2021</t>
  </si>
  <si>
    <t>معدل التغير %</t>
  </si>
  <si>
    <t>حجم الأرصدة المدينة (بالمليون جنيه)*</t>
  </si>
  <si>
    <t xml:space="preserve"> الشركات المحيلة (العملاء)**</t>
  </si>
  <si>
    <t>إجمالي حجم الأوراق المخصمة (بالمليون جنيه)</t>
  </si>
  <si>
    <t>مع حق الرجوع (بالمليون جنيه)</t>
  </si>
  <si>
    <t>بدون حق الرجوع (بالمليون جنيه)</t>
  </si>
  <si>
    <t>اسم الشركة</t>
  </si>
  <si>
    <r>
      <t xml:space="preserve">حجم الأوراق المخصمة
</t>
    </r>
    <r>
      <rPr>
        <sz val="14"/>
        <color theme="0"/>
        <rFont val="Arial"/>
        <family val="2"/>
      </rPr>
      <t xml:space="preserve"> </t>
    </r>
    <r>
      <rPr>
        <b/>
        <sz val="11"/>
        <color theme="0"/>
        <rFont val="Arial"/>
        <family val="2"/>
      </rPr>
      <t>(بالمليون جنيه)</t>
    </r>
  </si>
  <si>
    <t>كيو ان بي الأهلي للتخصيم</t>
  </si>
  <si>
    <t xml:space="preserve">المصريه للتخصيم </t>
  </si>
  <si>
    <t xml:space="preserve">المجموعة المالية هيرميس </t>
  </si>
  <si>
    <t>كونتكت للتخصيم</t>
  </si>
  <si>
    <t>درايف للتخصيم</t>
  </si>
  <si>
    <t>انماء للتمويل</t>
  </si>
  <si>
    <t>اور للتاجير التمويلي والتخصيم</t>
  </si>
  <si>
    <t>التعمير للتاجير التمويلي والتخصيم</t>
  </si>
  <si>
    <t>جلوبال كورب للتمويل</t>
  </si>
  <si>
    <t>بي ام للتاجير التمويلي</t>
  </si>
  <si>
    <t xml:space="preserve">ام ال اف </t>
  </si>
  <si>
    <t>أي بي أي للتخصيم</t>
  </si>
  <si>
    <t>أخرى</t>
  </si>
  <si>
    <t>الحصة السوقية</t>
  </si>
  <si>
    <t xml:space="preserve">التوفيق للتاجير التمويلي </t>
  </si>
  <si>
    <t>جلوبال كورب للخدمات المالية</t>
  </si>
  <si>
    <t xml:space="preserve">الاجمالى </t>
  </si>
  <si>
    <t>أبريل - يونيو 2022</t>
  </si>
  <si>
    <t>أبريل -يونيو 2021</t>
  </si>
  <si>
    <t>أبريل - يونيو  2022</t>
  </si>
  <si>
    <t>كايرو للتاجير التمويلي</t>
  </si>
  <si>
    <t>كوربليس للتأجير التمويلي</t>
  </si>
  <si>
    <t xml:space="preserve">تمويل للتمويل العقاري </t>
  </si>
  <si>
    <t>الأهلي للتاجير التمويلي والتخصيم</t>
  </si>
  <si>
    <t>تمويل فاينانس</t>
  </si>
  <si>
    <t>يونايتد للتمويل</t>
  </si>
  <si>
    <t>توسع للتخصيم</t>
  </si>
  <si>
    <t>تكنوفاكتورنج</t>
  </si>
  <si>
    <t>تدبير للتاجير التمويلي والتخصيم</t>
  </si>
  <si>
    <t xml:space="preserve">القاهرة للتخصيم </t>
  </si>
  <si>
    <t>يو أي فاينانس</t>
  </si>
  <si>
    <t>زيلا للتمويل</t>
  </si>
  <si>
    <t>اديفاينانس</t>
  </si>
  <si>
    <t>اندورس للتمويل</t>
  </si>
  <si>
    <t xml:space="preserve">سماء فينانس </t>
  </si>
  <si>
    <t>كاتليست للتاجير التمويلي والتخصيم</t>
  </si>
  <si>
    <t>يونيو</t>
  </si>
  <si>
    <t>مايو</t>
  </si>
  <si>
    <t>أبريل</t>
  </si>
  <si>
    <t>الإجمالي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</si>
</sst>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m\ yyyy"/>
    <numFmt numFmtId="165" formatCode="#,##0.0"/>
    <numFmt numFmtId="166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u/>
      <sz val="20"/>
      <color theme="1"/>
      <name val="Simplified Arabic"/>
      <family val="1"/>
    </font>
    <font>
      <b/>
      <sz val="11"/>
      <color rgb="FFFFFFFF"/>
      <name val="Calibri"/>
      <family val="2"/>
      <scheme val="minor"/>
    </font>
    <font>
      <b/>
      <sz val="11"/>
      <color theme="0"/>
      <name val="Simplified Arabic"/>
      <family val="1"/>
    </font>
    <font>
      <b/>
      <sz val="11"/>
      <color rgb="FF000066"/>
      <name val="Simplified Arabic"/>
      <family val="1"/>
    </font>
    <font>
      <sz val="11"/>
      <color rgb="FF000066"/>
      <name val="Simplified Arabic"/>
      <family val="1"/>
    </font>
    <font>
      <b/>
      <sz val="11"/>
      <color rgb="FFFFFFFF"/>
      <name val="Simplified Arabic"/>
      <family val="1"/>
    </font>
    <font>
      <sz val="14"/>
      <color theme="0"/>
      <name val="Arial"/>
      <family val="2"/>
    </font>
    <font>
      <b/>
      <sz val="11"/>
      <color theme="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203864"/>
        <bgColor indexed="64"/>
      </patternFill>
    </fill>
    <fill>
      <gradientFill degree="90">
        <stop position="0">
          <color theme="0"/>
        </stop>
        <stop position="1">
          <color theme="4" tint="0.59999389629810485"/>
        </stop>
      </gradientFill>
    </fill>
    <fill>
      <patternFill patternType="solid">
        <fgColor rgb="FF996633"/>
        <bgColor auto="1"/>
      </patternFill>
    </fill>
    <fill>
      <patternFill patternType="solid">
        <fgColor rgb="FF99663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2038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rgb="FF44546A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1"/>
    <xf numFmtId="0" fontId="2" fillId="0" borderId="0" xfId="1" applyFont="1"/>
    <xf numFmtId="0" fontId="3" fillId="2" borderId="0" xfId="1" applyFont="1" applyFill="1" applyBorder="1" applyAlignment="1">
      <alignment horizontal="center" vertical="center" readingOrder="2"/>
    </xf>
    <xf numFmtId="164" fontId="4" fillId="2" borderId="0" xfId="1" applyNumberFormat="1" applyFont="1" applyFill="1" applyBorder="1" applyAlignment="1">
      <alignment horizontal="center" vertical="center" readingOrder="2"/>
    </xf>
    <xf numFmtId="0" fontId="5" fillId="3" borderId="0" xfId="1" applyFont="1" applyFill="1" applyBorder="1" applyAlignment="1">
      <alignment horizontal="center" vertical="center" readingOrder="2"/>
    </xf>
    <xf numFmtId="165" fontId="6" fillId="3" borderId="0" xfId="1" applyNumberFormat="1" applyFont="1" applyFill="1" applyBorder="1" applyAlignment="1">
      <alignment horizontal="center" vertical="center"/>
    </xf>
    <xf numFmtId="166" fontId="6" fillId="3" borderId="0" xfId="2" applyNumberFormat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readingOrder="2"/>
    </xf>
    <xf numFmtId="3" fontId="6" fillId="3" borderId="1" xfId="1" applyNumberFormat="1" applyFont="1" applyFill="1" applyBorder="1" applyAlignment="1">
      <alignment horizontal="center" vertical="center"/>
    </xf>
    <xf numFmtId="166" fontId="6" fillId="3" borderId="1" xfId="2" applyNumberFormat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 readingOrder="2"/>
    </xf>
    <xf numFmtId="0" fontId="5" fillId="3" borderId="0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165" fontId="6" fillId="3" borderId="1" xfId="1" applyNumberFormat="1" applyFont="1" applyFill="1" applyBorder="1" applyAlignment="1">
      <alignment horizontal="center" vertical="center"/>
    </xf>
    <xf numFmtId="4" fontId="1" fillId="0" borderId="0" xfId="1" applyNumberFormat="1"/>
    <xf numFmtId="0" fontId="4" fillId="2" borderId="0" xfId="1" applyFont="1" applyFill="1" applyBorder="1" applyAlignment="1">
      <alignment horizontal="center" vertical="center" wrapText="1" readingOrder="2"/>
    </xf>
    <xf numFmtId="0" fontId="4" fillId="2" borderId="0" xfId="1" applyFont="1" applyFill="1" applyBorder="1" applyAlignment="1">
      <alignment horizontal="center" vertical="center" readingOrder="2"/>
    </xf>
    <xf numFmtId="1" fontId="6" fillId="3" borderId="0" xfId="1" applyNumberFormat="1" applyFont="1" applyFill="1" applyBorder="1" applyAlignment="1">
      <alignment horizontal="center" vertical="center" readingOrder="2"/>
    </xf>
    <xf numFmtId="10" fontId="6" fillId="3" borderId="0" xfId="2" applyNumberFormat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 wrapText="1" readingOrder="2"/>
    </xf>
    <xf numFmtId="0" fontId="4" fillId="4" borderId="3" xfId="1" applyFont="1" applyFill="1" applyBorder="1" applyAlignment="1">
      <alignment horizontal="center" vertical="center" readingOrder="2"/>
    </xf>
    <xf numFmtId="1" fontId="4" fillId="5" borderId="1" xfId="1" applyNumberFormat="1" applyFont="1" applyFill="1" applyBorder="1" applyAlignment="1">
      <alignment horizontal="center" vertical="center"/>
    </xf>
    <xf numFmtId="10" fontId="4" fillId="4" borderId="1" xfId="2" applyNumberFormat="1" applyFont="1" applyFill="1" applyBorder="1" applyAlignment="1">
      <alignment horizontal="center" vertical="center"/>
    </xf>
    <xf numFmtId="1" fontId="1" fillId="0" borderId="0" xfId="1" applyNumberFormat="1"/>
    <xf numFmtId="10" fontId="0" fillId="0" borderId="0" xfId="2" applyNumberFormat="1" applyFont="1"/>
    <xf numFmtId="0" fontId="7" fillId="2" borderId="2" xfId="1" applyFont="1" applyFill="1" applyBorder="1" applyAlignment="1">
      <alignment horizontal="center" vertical="center" wrapText="1" readingOrder="2"/>
    </xf>
    <xf numFmtId="164" fontId="4" fillId="2" borderId="0" xfId="1" applyNumberFormat="1" applyFont="1" applyFill="1" applyBorder="1" applyAlignment="1">
      <alignment horizontal="center" vertical="center" readingOrder="2"/>
    </xf>
    <xf numFmtId="4" fontId="6" fillId="3" borderId="0" xfId="1" applyNumberFormat="1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/>
    </xf>
    <xf numFmtId="0" fontId="11" fillId="6" borderId="5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11" fillId="6" borderId="6" xfId="0" applyFont="1" applyFill="1" applyBorder="1" applyAlignment="1">
      <alignment horizontal="center"/>
    </xf>
    <xf numFmtId="0" fontId="12" fillId="6" borderId="6" xfId="0" applyFont="1" applyFill="1" applyBorder="1" applyAlignment="1">
      <alignment horizontal="center"/>
    </xf>
    <xf numFmtId="10" fontId="1" fillId="0" borderId="0" xfId="3" applyNumberFormat="1" applyFont="1"/>
    <xf numFmtId="1" fontId="1" fillId="7" borderId="0" xfId="1" applyNumberFormat="1" applyFill="1"/>
  </cellXfs>
  <cellStyles count="4">
    <cellStyle name="Normal" xfId="0" builtinId="0"/>
    <cellStyle name="Normal 2" xfId="1"/>
    <cellStyle name="Percent" xfId="3" builtinId="5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ar-EG" sz="1600" b="1" i="0" u="none" strike="noStrike" kern="1200" spc="0" normalizeH="0" baseline="0">
                <a:solidFill>
                  <a:srgbClr val="203864"/>
                </a:solidFill>
                <a:latin typeface="Simplified Arabic" panose="02020603050405020304" pitchFamily="18" charset="-78"/>
                <a:ea typeface="+mj-ea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normalizeH="0" baseline="0">
                <a:solidFill>
                  <a:srgbClr val="203864"/>
                </a:solidFill>
                <a:latin typeface="Simplified Arabic" panose="02020603050405020304" pitchFamily="18" charset="-78"/>
                <a:ea typeface="+mj-ea"/>
                <a:cs typeface="Simplified Arabic" panose="02020603050405020304" pitchFamily="18" charset="-78"/>
              </a:rPr>
              <a:t>الحصص السوقية لشركات التخصيم عن الفترة أبريل- يونيو 2022</a:t>
            </a:r>
          </a:p>
        </c:rich>
      </c:tx>
      <c:layout>
        <c:manualLayout>
          <c:xMode val="edge"/>
          <c:yMode val="edge"/>
          <c:x val="0.17724550148539683"/>
          <c:y val="3.6388957724584466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ar-EG" sz="1600" b="1" i="0" u="none" strike="noStrike" kern="1200" spc="0" normalizeH="0" baseline="0">
              <a:solidFill>
                <a:srgbClr val="203864"/>
              </a:solidFill>
              <a:latin typeface="Simplified Arabic" panose="02020603050405020304" pitchFamily="18" charset="-78"/>
              <a:ea typeface="+mj-ea"/>
              <a:cs typeface="Simplified Arabic" panose="02020603050405020304" pitchFamily="18" charset="-78"/>
            </a:defRPr>
          </a:pPr>
          <a:endParaRPr lang="en-US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505502195286485"/>
          <c:y val="0.13385584031038431"/>
          <c:w val="0.76171865363295843"/>
          <c:h val="0.45237612070209077"/>
        </c:manualLayout>
      </c:layout>
      <c:pie3DChart>
        <c:varyColors val="1"/>
        <c:ser>
          <c:idx val="0"/>
          <c:order val="0"/>
          <c:tx>
            <c:strRef>
              <c:f>'التخصيم يونيو  2022'!$G$49</c:f>
              <c:strCache>
                <c:ptCount val="1"/>
                <c:pt idx="0">
                  <c:v>الحصة السوقية</c:v>
                </c:pt>
              </c:strCache>
            </c:strRef>
          </c:tx>
          <c:dPt>
            <c:idx val="0"/>
            <c:bubble3D val="0"/>
            <c:spPr>
              <a:solidFill>
                <a:srgbClr val="20386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DEB0-471A-AC1D-B4D0DD7FDDB2}"/>
              </c:ext>
            </c:extLst>
          </c:dPt>
          <c:dPt>
            <c:idx val="1"/>
            <c:bubble3D val="0"/>
            <c:spPr>
              <a:solidFill>
                <a:srgbClr val="99663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EB0-471A-AC1D-B4D0DD7FDDB2}"/>
              </c:ext>
            </c:extLst>
          </c:dPt>
          <c:dPt>
            <c:idx val="2"/>
            <c:bubble3D val="0"/>
            <c:spPr>
              <a:solidFill>
                <a:srgbClr val="A6A6A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4A4-4379-BC4C-87FA785B5C3F}"/>
              </c:ext>
            </c:extLst>
          </c:dPt>
          <c:dPt>
            <c:idx val="3"/>
            <c:bubble3D val="0"/>
            <c:spPr>
              <a:solidFill>
                <a:srgbClr val="ED7A3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DEB0-471A-AC1D-B4D0DD7FDDB2}"/>
              </c:ext>
            </c:extLst>
          </c:dPt>
          <c:dPt>
            <c:idx val="4"/>
            <c:bubble3D val="0"/>
            <c:spPr>
              <a:solidFill>
                <a:srgbClr val="5B9BD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EB0-471A-AC1D-B4D0DD7FDDB2}"/>
              </c:ext>
            </c:extLst>
          </c:dPt>
          <c:dPt>
            <c:idx val="5"/>
            <c:bubble3D val="0"/>
            <c:spPr>
              <a:solidFill>
                <a:srgbClr val="6633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EB0-471A-AC1D-B4D0DD7FDDB2}"/>
              </c:ext>
            </c:extLst>
          </c:dPt>
          <c:dPt>
            <c:idx val="6"/>
            <c:bubble3D val="0"/>
            <c:spPr>
              <a:solidFill>
                <a:srgbClr val="00003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DEB0-471A-AC1D-B4D0DD7FDDB2}"/>
              </c:ext>
            </c:extLst>
          </c:dPt>
          <c:dPt>
            <c:idx val="7"/>
            <c:bubble3D val="0"/>
            <c:spPr>
              <a:solidFill>
                <a:srgbClr val="BDD7EE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EB0-471A-AC1D-B4D0DD7FDDB2}"/>
              </c:ext>
            </c:extLst>
          </c:dPt>
          <c:dPt>
            <c:idx val="8"/>
            <c:bubble3D val="0"/>
            <c:spPr>
              <a:solidFill>
                <a:srgbClr val="91470E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rgbClr val="2F5597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3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2"/>
            <c:bubble3D val="0"/>
            <c:spPr>
              <a:solidFill>
                <a:schemeClr val="accent4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3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9.9077899747766568E-2"/>
                  <c:y val="1.481574690258231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DEB0-471A-AC1D-B4D0DD7FDD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4754380371074943E-2"/>
                  <c:y val="1.272489452318989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726321073357048E-2"/>
                  <c:y val="4.66258748139247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8.6547501951474656E-18"/>
                  <c:y val="-2.249462184601586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6.8557589713136831E-3"/>
                  <c:y val="1.47035580967170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ar-EG" sz="1300" b="1" i="0" u="none" strike="noStrike" kern="1200" baseline="0">
                      <a:solidFill>
                        <a:srgbClr val="203864"/>
                      </a:solidFill>
                      <a:latin typeface="Simplified Arabic" panose="02020603050405020304" pitchFamily="18" charset="-78"/>
                      <a:ea typeface="+mn-ea"/>
                      <a:cs typeface="Simplified Arabic" panose="02020603050405020304" pitchFamily="18" charset="-78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216604666534954"/>
                      <c:h val="3.7989587132792255E-2"/>
                    </c:manualLayout>
                  </c15:layout>
                </c:ext>
              </c:extLst>
            </c:dLbl>
            <c:dLbl>
              <c:idx val="6"/>
              <c:layout>
                <c:manualLayout>
                  <c:x val="-6.5333686131145305E-2"/>
                  <c:y val="2.885938901917136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7584800081981962E-2"/>
                  <c:y val="2.41392910873146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5.5108049248466545E-2"/>
                  <c:y val="1.920125530313828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6.8334955330192418E-2"/>
                  <c:y val="-3.3851136806177231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7.3844769056609014E-2"/>
                  <c:y val="-1.63395995613342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0213358654415285E-2"/>
                  <c:y val="-2.383169890544118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1.7194527953852019E-2"/>
                  <c:y val="-4.299053228286538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1.6239354633477695E-2"/>
                  <c:y val="-3.217007666970260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EB0-471A-AC1D-B4D0DD7FDD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ar-EG" sz="13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'التخصيم يونيو  2022'!$F$50:$F$64</c:f>
              <c:strCache>
                <c:ptCount val="15"/>
                <c:pt idx="0">
                  <c:v>كيو ان بي الأهلي للتخصيم</c:v>
                </c:pt>
                <c:pt idx="1">
                  <c:v>المصريه للتخصيم </c:v>
                </c:pt>
                <c:pt idx="2">
                  <c:v>المجموعة المالية هيرميس </c:v>
                </c:pt>
                <c:pt idx="3">
                  <c:v>كونتكت للتخصيم</c:v>
                </c:pt>
                <c:pt idx="4">
                  <c:v>درايف للتخصيم</c:v>
                </c:pt>
                <c:pt idx="5">
                  <c:v>بي ام للتاجير التمويلي</c:v>
                </c:pt>
                <c:pt idx="6">
                  <c:v>اور للتاجير التمويلي والتخصيم</c:v>
                </c:pt>
                <c:pt idx="7">
                  <c:v>جلوبال كورب للتمويل</c:v>
                </c:pt>
                <c:pt idx="8">
                  <c:v>انماء للتمويل</c:v>
                </c:pt>
                <c:pt idx="9">
                  <c:v>ام ال اف </c:v>
                </c:pt>
                <c:pt idx="10">
                  <c:v>التعمير للتاجير التمويلي والتخصيم</c:v>
                </c:pt>
                <c:pt idx="11">
                  <c:v>التوفيق للتاجير التمويلي </c:v>
                </c:pt>
                <c:pt idx="12">
                  <c:v>الأهلي للتاجير التمويلي والتخصيم</c:v>
                </c:pt>
                <c:pt idx="13">
                  <c:v>أي بي أي للتخصيم</c:v>
                </c:pt>
                <c:pt idx="14">
                  <c:v>أخرى</c:v>
                </c:pt>
              </c:strCache>
            </c:strRef>
          </c:cat>
          <c:val>
            <c:numRef>
              <c:f>'التخصيم يونيو  2022'!$G$50:$G$64</c:f>
              <c:numCache>
                <c:formatCode>0.00%</c:formatCode>
                <c:ptCount val="15"/>
                <c:pt idx="0">
                  <c:v>0.16129959786451631</c:v>
                </c:pt>
                <c:pt idx="1">
                  <c:v>0.15678435911368857</c:v>
                </c:pt>
                <c:pt idx="2">
                  <c:v>0.14456200172304648</c:v>
                </c:pt>
                <c:pt idx="3">
                  <c:v>8.7271921238867456E-2</c:v>
                </c:pt>
                <c:pt idx="4">
                  <c:v>7.4735798682697266E-2</c:v>
                </c:pt>
                <c:pt idx="5">
                  <c:v>4.4731092386294947E-2</c:v>
                </c:pt>
                <c:pt idx="6">
                  <c:v>4.4267392195767016E-2</c:v>
                </c:pt>
                <c:pt idx="7">
                  <c:v>4.244716016300739E-2</c:v>
                </c:pt>
                <c:pt idx="8">
                  <c:v>4.2114954224577152E-2</c:v>
                </c:pt>
                <c:pt idx="9">
                  <c:v>4.1810535369043715E-2</c:v>
                </c:pt>
                <c:pt idx="10">
                  <c:v>4.1775476799711005E-2</c:v>
                </c:pt>
                <c:pt idx="11">
                  <c:v>2.3821611240447439E-2</c:v>
                </c:pt>
                <c:pt idx="12">
                  <c:v>1.8294144799295579E-2</c:v>
                </c:pt>
                <c:pt idx="13">
                  <c:v>1.6762159660579392E-2</c:v>
                </c:pt>
                <c:pt idx="14">
                  <c:v>5.9321794538460142E-2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EB0-471A-AC1D-B4D0DD7FDDB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764235027596811E-3"/>
          <c:y val="0.65815047854895836"/>
          <c:w val="0.99605911505093725"/>
          <c:h val="0.266846943533817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ar-EG" sz="1200" b="1" i="0" u="none" strike="noStrike" kern="120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ar-EG" sz="1600" b="1" i="0" u="none" strike="noStrike" kern="1200" spc="0" normalizeH="0" baseline="0">
                <a:solidFill>
                  <a:srgbClr val="203864"/>
                </a:solidFill>
                <a:latin typeface="Simplified Arabic" panose="02020603050405020304" pitchFamily="18" charset="-78"/>
                <a:ea typeface="+mj-ea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normalizeH="0" baseline="0">
                <a:solidFill>
                  <a:srgbClr val="203864"/>
                </a:solidFill>
                <a:latin typeface="Simplified Arabic" panose="02020603050405020304" pitchFamily="18" charset="-78"/>
                <a:ea typeface="+mj-ea"/>
                <a:cs typeface="Simplified Arabic" panose="02020603050405020304" pitchFamily="18" charset="-78"/>
              </a:rPr>
              <a:t>بيان بمؤشرات نشاط التخصيم فى نهاية يونيو2022</a:t>
            </a:r>
          </a:p>
        </c:rich>
      </c:tx>
      <c:layout>
        <c:manualLayout>
          <c:xMode val="edge"/>
          <c:yMode val="edge"/>
          <c:x val="0.22885721258842542"/>
          <c:y val="2.19942174258279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ar-EG" sz="1600" b="1" i="0" u="none" strike="noStrike" kern="1200" spc="0" normalizeH="0" baseline="0">
              <a:solidFill>
                <a:srgbClr val="203864"/>
              </a:solidFill>
              <a:latin typeface="Simplified Arabic" panose="02020603050405020304" pitchFamily="18" charset="-78"/>
              <a:ea typeface="+mj-ea"/>
              <a:cs typeface="Simplified Arabic" panose="02020603050405020304" pitchFamily="18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708186817040692"/>
          <c:y val="0.18859763327072279"/>
          <c:w val="0.72470453858629447"/>
          <c:h val="0.607411386693025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'التخصيم يونيو  2022'!$A$4</c:f>
              <c:strCache>
                <c:ptCount val="1"/>
                <c:pt idx="0">
                  <c:v>حجم الأرصدة المدينة (بالمليون جنيه)*</c:v>
                </c:pt>
              </c:strCache>
            </c:strRef>
          </c:tx>
          <c:spPr>
            <a:solidFill>
              <a:srgbClr val="20386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7.4032916197175856E-4"/>
                  <c:y val="0.2820172449673796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en-US" sz="1100" b="1" i="0" u="none" strike="noStrike" kern="1200" baseline="0">
                      <a:solidFill>
                        <a:schemeClr val="bg1"/>
                      </a:solidFill>
                      <a:latin typeface="Simplified Arabic" panose="02020603050405020304" pitchFamily="18" charset="-78"/>
                      <a:ea typeface="+mn-ea"/>
                      <a:cs typeface="Simplified Arabic" panose="02020603050405020304" pitchFamily="18" charset="-78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7149503584228949E-3"/>
                  <c:y val="0.2236078771625843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en-US" sz="1100" b="1" i="0" u="none" strike="noStrike" kern="1200" baseline="0">
                      <a:solidFill>
                        <a:schemeClr val="bg1"/>
                      </a:solidFill>
                      <a:latin typeface="Simplified Arabic" panose="02020603050405020304" pitchFamily="18" charset="-78"/>
                      <a:ea typeface="+mn-ea"/>
                      <a:cs typeface="Simplified Arabic" panose="02020603050405020304" pitchFamily="18" charset="-78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'التخصيم يونيو  2022'!$B$3:$C$3</c:f>
              <c:strCache>
                <c:ptCount val="2"/>
                <c:pt idx="0">
                  <c:v>في نهاية يونيو 2022</c:v>
                </c:pt>
                <c:pt idx="1">
                  <c:v>في نهاية يونيو 2021</c:v>
                </c:pt>
              </c:strCache>
            </c:strRef>
          </c:cat>
          <c:val>
            <c:numRef>
              <c:f>'التخصيم يونيو  2022'!$B$4:$C$4</c:f>
              <c:numCache>
                <c:formatCode>#,##0.0</c:formatCode>
                <c:ptCount val="2"/>
                <c:pt idx="0">
                  <c:v>12031.540770610416</c:v>
                </c:pt>
                <c:pt idx="1">
                  <c:v>8408.7865710380956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17-450C-8E79-C47CEEB4E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008048"/>
        <c:axId val="153009224"/>
      </c:barChart>
      <c:lineChart>
        <c:grouping val="standard"/>
        <c:varyColors val="0"/>
        <c:ser>
          <c:idx val="1"/>
          <c:order val="1"/>
          <c:tx>
            <c:strRef>
              <c:f>'التخصيم يونيو  2022'!$A$5</c:f>
              <c:strCache>
                <c:ptCount val="1"/>
                <c:pt idx="0">
                  <c:v> الشركات المحيلة (العملاء)**</c:v>
                </c:pt>
              </c:strCache>
            </c:strRef>
          </c:tx>
          <c:spPr>
            <a:ln w="28575" cap="rnd">
              <a:solidFill>
                <a:srgbClr val="99663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9070850184320717E-2"/>
                  <c:y val="-3.297102668175711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 rtl="0">
                    <a:defRPr lang="en-US" sz="1100" b="1" i="0" u="none" strike="noStrike" kern="1200" baseline="0">
                      <a:solidFill>
                        <a:srgbClr val="996633"/>
                      </a:solidFill>
                      <a:latin typeface="Simplified Arabic" panose="02020603050405020304" pitchFamily="18" charset="-78"/>
                      <a:ea typeface="+mn-ea"/>
                      <a:cs typeface="Simplified Arabic" panose="02020603050405020304" pitchFamily="18" charset="-78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0786659894180188E-2"/>
                      <c:h val="7.8094812703611932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6.9214132551773749E-2"/>
                  <c:y val="-3.66111706944238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1" i="0" u="none" strike="noStrike" kern="1200" baseline="0">
                    <a:solidFill>
                      <a:srgbClr val="996633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'التخصيم يونيو  2022'!$B$3:$C$3</c:f>
              <c:strCache>
                <c:ptCount val="2"/>
                <c:pt idx="0">
                  <c:v>في نهاية يونيو 2022</c:v>
                </c:pt>
                <c:pt idx="1">
                  <c:v>في نهاية يونيو 2021</c:v>
                </c:pt>
              </c:strCache>
            </c:strRef>
          </c:cat>
          <c:val>
            <c:numRef>
              <c:f>'التخصيم يونيو  2022'!$B$5:$C$5</c:f>
              <c:numCache>
                <c:formatCode>#,##0</c:formatCode>
                <c:ptCount val="2"/>
                <c:pt idx="0">
                  <c:v>482</c:v>
                </c:pt>
                <c:pt idx="1">
                  <c:v>398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017-450C-8E79-C47CEEB4E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6480"/>
        <c:axId val="153008832"/>
      </c:lineChart>
      <c:catAx>
        <c:axId val="15300804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en-US"/>
          </a:p>
        </c:txPr>
        <c:crossAx val="153009224"/>
        <c:crosses val="autoZero"/>
        <c:auto val="0"/>
        <c:lblAlgn val="ctr"/>
        <c:lblOffset val="100"/>
        <c:noMultiLvlLbl val="0"/>
      </c:catAx>
      <c:valAx>
        <c:axId val="153009224"/>
        <c:scaling>
          <c:orientation val="minMax"/>
          <c:max val="14000"/>
          <c:min val="3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1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r>
                  <a:rPr lang="ar-EG" b="1"/>
                  <a:t>مليون جنيه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1.3644413686958472E-2"/>
              <c:y val="0.413916984986108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100" b="1" i="0" u="none" strike="noStrike" kern="1200" baseline="0">
                  <a:solidFill>
                    <a:srgbClr val="203864"/>
                  </a:solidFill>
                  <a:latin typeface="Simplified Arabic" panose="02020603050405020304" pitchFamily="18" charset="-78"/>
                  <a:ea typeface="+mn-ea"/>
                  <a:cs typeface="Simplified Arabic" panose="02020603050405020304" pitchFamily="18" charset="-78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en-US"/>
          </a:p>
        </c:txPr>
        <c:crossAx val="153008048"/>
        <c:crosses val="max"/>
        <c:crossBetween val="between"/>
        <c:majorUnit val="2000"/>
      </c:valAx>
      <c:valAx>
        <c:axId val="153008832"/>
        <c:scaling>
          <c:orientation val="minMax"/>
          <c:max val="500"/>
          <c:min val="3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1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r>
                  <a:rPr lang="ar-EG" b="1"/>
                  <a:t>عدد الشركات المحيلة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0.9448667459546769"/>
              <c:y val="0.363093483531234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100" b="1" i="0" u="none" strike="noStrike" kern="1200" baseline="0">
                  <a:solidFill>
                    <a:srgbClr val="203864"/>
                  </a:solidFill>
                  <a:latin typeface="Simplified Arabic" panose="02020603050405020304" pitchFamily="18" charset="-78"/>
                  <a:ea typeface="+mn-ea"/>
                  <a:cs typeface="Simplified Arabic" panose="02020603050405020304" pitchFamily="18" charset="-78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en-US"/>
          </a:p>
        </c:txPr>
        <c:crossAx val="153006480"/>
        <c:crosses val="autoZero"/>
        <c:crossBetween val="between"/>
        <c:majorUnit val="30"/>
      </c:valAx>
      <c:catAx>
        <c:axId val="153006480"/>
        <c:scaling>
          <c:orientation val="maxMin"/>
        </c:scaling>
        <c:delete val="1"/>
        <c:axPos val="t"/>
        <c:numFmt formatCode="General" sourceLinked="1"/>
        <c:majorTickMark val="out"/>
        <c:minorTickMark val="none"/>
        <c:tickLblPos val="nextTo"/>
        <c:crossAx val="153008832"/>
        <c:crosses val="max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598448903564478"/>
          <c:y val="0.90873646015641074"/>
          <c:w val="0.6080310219287105"/>
          <c:h val="9.1263539843589273E-2"/>
        </c:manualLayout>
      </c:layout>
      <c:overlay val="0"/>
      <c:spPr>
        <a:noFill/>
        <a:ln>
          <a:solidFill>
            <a:schemeClr val="bg1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100" b="1" i="0" u="none" strike="noStrike" kern="120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 algn="ctr">
        <a:defRPr lang="en-US" sz="1100" b="0" i="0" u="none" strike="noStrike" kern="1200" baseline="0">
          <a:solidFill>
            <a:srgbClr val="203864"/>
          </a:solidFill>
          <a:latin typeface="Simplified Arabic" panose="02020603050405020304" pitchFamily="18" charset="-78"/>
          <a:ea typeface="+mn-ea"/>
          <a:cs typeface="Simplified Arabic" panose="02020603050405020304" pitchFamily="18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ar-EG" sz="1600" b="1" i="0" u="none" strike="noStrike" kern="1200" spc="0" normalizeH="0" baseline="0">
                <a:solidFill>
                  <a:srgbClr val="203864"/>
                </a:solidFill>
                <a:latin typeface="Simplified Arabic" panose="02020603050405020304" pitchFamily="18" charset="-78"/>
                <a:ea typeface="+mj-ea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normalizeH="0" baseline="0">
                <a:solidFill>
                  <a:srgbClr val="203864"/>
                </a:solidFill>
                <a:latin typeface="Simplified Arabic" panose="02020603050405020304" pitchFamily="18" charset="-78"/>
                <a:ea typeface="+mj-ea"/>
                <a:cs typeface="Simplified Arabic" panose="02020603050405020304" pitchFamily="18" charset="-78"/>
              </a:rPr>
              <a:t>إجمالى حجم الأوراق المخصمة الفترة أبربل -يونيو  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ar-EG" sz="1600" b="1" i="0" u="none" strike="noStrike" kern="1200" spc="0" normalizeH="0" baseline="0">
              <a:solidFill>
                <a:srgbClr val="203864"/>
              </a:solidFill>
              <a:latin typeface="Simplified Arabic" panose="02020603050405020304" pitchFamily="18" charset="-78"/>
              <a:ea typeface="+mj-ea"/>
              <a:cs typeface="Simplified Arabic" panose="02020603050405020304" pitchFamily="18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0788992599984894E-2"/>
          <c:y val="0.2068968864367102"/>
          <c:w val="0.87220949980717721"/>
          <c:h val="0.560058352885320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'التخصيم يونيو  2022'!$A$28</c:f>
              <c:strCache>
                <c:ptCount val="1"/>
                <c:pt idx="0">
                  <c:v>بدون حق الرجوع (بالمليون جنيه)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ar-EG" sz="1100" b="1" i="0" u="none" strike="noStrike" kern="1200" baseline="0">
                    <a:solidFill>
                      <a:schemeClr val="bg1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'التخصيم يونيو  2022'!$B$25:$C$25</c:f>
              <c:strCache>
                <c:ptCount val="2"/>
                <c:pt idx="0">
                  <c:v>أبريل - يونيو 2022</c:v>
                </c:pt>
                <c:pt idx="1">
                  <c:v>أبريل -يونيو 2021</c:v>
                </c:pt>
              </c:strCache>
            </c:strRef>
          </c:cat>
          <c:val>
            <c:numRef>
              <c:f>'التخصيم يونيو  2022'!$B$28:$C$28</c:f>
              <c:numCache>
                <c:formatCode>#,##0.0</c:formatCode>
                <c:ptCount val="2"/>
                <c:pt idx="0">
                  <c:v>2314.6439999999998</c:v>
                </c:pt>
                <c:pt idx="1">
                  <c:v>2616.1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AC-46EB-A308-718ADD85FDDE}"/>
            </c:ext>
          </c:extLst>
        </c:ser>
        <c:ser>
          <c:idx val="1"/>
          <c:order val="1"/>
          <c:tx>
            <c:strRef>
              <c:f>'التخصيم يونيو  2022'!$A$27</c:f>
              <c:strCache>
                <c:ptCount val="1"/>
                <c:pt idx="0">
                  <c:v>مع حق الرجوع (بالمليون جنيه)</c:v>
                </c:pt>
              </c:strCache>
            </c:strRef>
          </c:tx>
          <c:spPr>
            <a:solidFill>
              <a:srgbClr val="20386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ar-EG" sz="1100" b="1" i="0" u="none" strike="noStrike" kern="1200" baseline="0">
                    <a:solidFill>
                      <a:schemeClr val="bg1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'التخصيم يونيو  2022'!$B$25:$C$25</c:f>
              <c:strCache>
                <c:ptCount val="2"/>
                <c:pt idx="0">
                  <c:v>أبريل - يونيو 2022</c:v>
                </c:pt>
                <c:pt idx="1">
                  <c:v>أبريل -يونيو 2021</c:v>
                </c:pt>
              </c:strCache>
            </c:strRef>
          </c:cat>
          <c:val>
            <c:numRef>
              <c:f>'التخصيم يونيو  2022'!$B$27:$C$27</c:f>
              <c:numCache>
                <c:formatCode>#,##0.0</c:formatCode>
                <c:ptCount val="2"/>
                <c:pt idx="0">
                  <c:v>4597.3540000000003</c:v>
                </c:pt>
                <c:pt idx="1">
                  <c:v>2263.6999999999998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0AC-46EB-A308-718ADD85FDD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006872"/>
        <c:axId val="488935016"/>
      </c:barChart>
      <c:catAx>
        <c:axId val="15300687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ar-EG" sz="11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en-US"/>
          </a:p>
        </c:txPr>
        <c:crossAx val="488935016"/>
        <c:crosses val="autoZero"/>
        <c:auto val="0"/>
        <c:lblAlgn val="ctr"/>
        <c:lblOffset val="100"/>
        <c:noMultiLvlLbl val="1"/>
      </c:catAx>
      <c:valAx>
        <c:axId val="488935016"/>
        <c:scaling>
          <c:orientation val="minMax"/>
          <c:max val="100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ar-EG" sz="11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rPr>
                  <a:t>مليون</a:t>
                </a:r>
                <a:r>
                  <a:rPr lang="ar-EG" b="1"/>
                  <a:t> </a:t>
                </a:r>
                <a:r>
                  <a:rPr lang="ar-EG" sz="11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rPr>
                  <a:t>جنيه</a:t>
                </a:r>
                <a:endParaRPr lang="en-US" sz="1100" b="1" i="0" u="none" strike="noStrike" kern="1200" baseline="0">
                  <a:solidFill>
                    <a:srgbClr val="203864"/>
                  </a:solidFill>
                  <a:latin typeface="Simplified Arabic" panose="02020603050405020304" pitchFamily="18" charset="-78"/>
                  <a:ea typeface="+mn-ea"/>
                  <a:cs typeface="Simplified Arabic" panose="02020603050405020304" pitchFamily="18" charset="-78"/>
                </a:endParaRPr>
              </a:p>
            </c:rich>
          </c:tx>
          <c:layout>
            <c:manualLayout>
              <c:xMode val="edge"/>
              <c:yMode val="edge"/>
              <c:x val="2.5207146829938729E-2"/>
              <c:y val="0.448647467193571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ar-EG" sz="11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en-US"/>
          </a:p>
        </c:txPr>
        <c:crossAx val="153006872"/>
        <c:crossesAt val="43466"/>
        <c:crossBetween val="between"/>
        <c:majorUnit val="2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354453992522559E-2"/>
          <c:y val="0.900677726016338"/>
          <c:w val="0.79698204099268677"/>
          <c:h val="9.51635645183097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ar-EG" sz="1100" b="1" i="0" u="none" strike="noStrike" kern="120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424215</xdr:colOff>
      <xdr:row>45</xdr:row>
      <xdr:rowOff>4299</xdr:rowOff>
    </xdr:from>
    <xdr:to>
      <xdr:col>17</xdr:col>
      <xdr:colOff>142876</xdr:colOff>
      <xdr:row>70</xdr:row>
      <xdr:rowOff>63501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297655</xdr:colOff>
      <xdr:row>1</xdr:row>
      <xdr:rowOff>182166</xdr:rowOff>
    </xdr:from>
    <xdr:to>
      <xdr:col>10</xdr:col>
      <xdr:colOff>500061</xdr:colOff>
      <xdr:row>14</xdr:row>
      <xdr:rowOff>95249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396662</xdr:colOff>
      <xdr:row>21</xdr:row>
      <xdr:rowOff>26462</xdr:rowOff>
    </xdr:from>
    <xdr:to>
      <xdr:col>9</xdr:col>
      <xdr:colOff>306399</xdr:colOff>
      <xdr:row>36</xdr:row>
      <xdr:rowOff>144575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4"/>
  <sheetViews>
    <sheetView rightToLeft="1" tabSelected="1" topLeftCell="H43" zoomScale="70" zoomScaleNormal="70" workbookViewId="0">
      <selection activeCell="D50" sqref="D50:D64"/>
    </sheetView>
  </sheetViews>
  <sheetFormatPr defaultRowHeight="15" x14ac:dyDescent="0.25"/>
  <cols>
    <col min="1" max="1" width="34.7109375" style="1" bestFit="1" customWidth="1"/>
    <col min="2" max="2" width="39.140625" style="1" customWidth="1"/>
    <col min="3" max="3" width="21.85546875" style="1" customWidth="1"/>
    <col min="4" max="4" width="20.5703125" style="1" customWidth="1"/>
    <col min="5" max="5" width="12.42578125" style="1" customWidth="1"/>
    <col min="6" max="6" width="44.7109375" style="1" bestFit="1" customWidth="1"/>
    <col min="7" max="7" width="18.28515625" style="1" bestFit="1" customWidth="1"/>
    <col min="8" max="8" width="13.140625" style="1" customWidth="1"/>
    <col min="9" max="16" width="9.140625" style="1"/>
    <col min="17" max="18" width="10.42578125" style="1" customWidth="1"/>
    <col min="19" max="16384" width="9.140625" style="1"/>
  </cols>
  <sheetData>
    <row r="1" spans="1:8" ht="38.25" x14ac:dyDescent="0.95">
      <c r="H1" s="2" t="s">
        <v>0</v>
      </c>
    </row>
    <row r="3" spans="1:8" ht="27.75" customHeight="1" x14ac:dyDescent="0.25">
      <c r="A3" s="3" t="s">
        <v>1</v>
      </c>
      <c r="B3" s="4" t="s">
        <v>2</v>
      </c>
      <c r="C3" s="4" t="s">
        <v>3</v>
      </c>
      <c r="D3" s="3" t="s">
        <v>4</v>
      </c>
    </row>
    <row r="4" spans="1:8" ht="21.6" customHeight="1" x14ac:dyDescent="0.25">
      <c r="A4" s="5" t="s">
        <v>5</v>
      </c>
      <c r="B4" s="6">
        <v>12031.540770610416</v>
      </c>
      <c r="C4" s="6">
        <v>8408.7865710380956</v>
      </c>
      <c r="D4" s="7">
        <f>B4/C4-1</f>
        <v>0.43082960531427528</v>
      </c>
    </row>
    <row r="5" spans="1:8" ht="21.6" customHeight="1" thickBot="1" x14ac:dyDescent="0.3">
      <c r="A5" s="8" t="s">
        <v>6</v>
      </c>
      <c r="B5" s="9">
        <v>482</v>
      </c>
      <c r="C5" s="9">
        <v>398</v>
      </c>
      <c r="D5" s="10">
        <f>(B5/C5)-1</f>
        <v>0.21105527638190957</v>
      </c>
    </row>
    <row r="6" spans="1:8" ht="26.25" customHeight="1" x14ac:dyDescent="0.25"/>
    <row r="7" spans="1:8" ht="26.25" customHeight="1" x14ac:dyDescent="0.25"/>
    <row r="8" spans="1:8" ht="26.25" customHeight="1" x14ac:dyDescent="0.25"/>
    <row r="9" spans="1:8" ht="27" customHeight="1" x14ac:dyDescent="0.25"/>
    <row r="10" spans="1:8" ht="27" customHeight="1" x14ac:dyDescent="0.25"/>
    <row r="11" spans="1:8" ht="27" customHeight="1" x14ac:dyDescent="0.25"/>
    <row r="12" spans="1:8" ht="27" customHeight="1" x14ac:dyDescent="0.25"/>
    <row r="13" spans="1:8" ht="27" customHeight="1" x14ac:dyDescent="0.25"/>
    <row r="14" spans="1:8" ht="27" customHeight="1" x14ac:dyDescent="0.25"/>
    <row r="15" spans="1:8" ht="27" customHeight="1" x14ac:dyDescent="0.25"/>
    <row r="16" spans="1:8" ht="27" customHeight="1" x14ac:dyDescent="0.25"/>
    <row r="25" spans="1:4" ht="29.25" customHeight="1" x14ac:dyDescent="0.25">
      <c r="A25" s="11" t="s">
        <v>1</v>
      </c>
      <c r="B25" s="4" t="s">
        <v>29</v>
      </c>
      <c r="C25" s="4" t="s">
        <v>30</v>
      </c>
      <c r="D25" s="11" t="s">
        <v>4</v>
      </c>
    </row>
    <row r="26" spans="1:4" ht="23.25" x14ac:dyDescent="0.25">
      <c r="A26" s="12" t="s">
        <v>7</v>
      </c>
      <c r="B26" s="28">
        <f>SUM(B27:B28)</f>
        <v>6911.9979999999996</v>
      </c>
      <c r="C26" s="6">
        <f>SUM(C27:C28)</f>
        <v>4879.7999999999993</v>
      </c>
      <c r="D26" s="7">
        <f>(B26/C26)-1</f>
        <v>0.41645108406082221</v>
      </c>
    </row>
    <row r="27" spans="1:4" ht="28.15" customHeight="1" x14ac:dyDescent="0.25">
      <c r="A27" s="12" t="s">
        <v>8</v>
      </c>
      <c r="B27" s="6">
        <v>4597.3540000000003</v>
      </c>
      <c r="C27" s="6">
        <v>2263.6999999999998</v>
      </c>
      <c r="D27" s="7">
        <f t="shared" ref="D27:D28" si="0">(B27/C27)-1</f>
        <v>1.0309025047488629</v>
      </c>
    </row>
    <row r="28" spans="1:4" ht="31.9" customHeight="1" thickBot="1" x14ac:dyDescent="0.3">
      <c r="A28" s="13" t="s">
        <v>9</v>
      </c>
      <c r="B28" s="14">
        <v>2314.6439999999998</v>
      </c>
      <c r="C28" s="14">
        <v>2616.1</v>
      </c>
      <c r="D28" s="10">
        <f t="shared" si="0"/>
        <v>-0.11523106914873293</v>
      </c>
    </row>
    <row r="29" spans="1:4" x14ac:dyDescent="0.25">
      <c r="B29" s="15"/>
    </row>
    <row r="45" spans="2:7" ht="18.75" customHeight="1" x14ac:dyDescent="0.25"/>
    <row r="46" spans="2:7" ht="18.75" customHeight="1" x14ac:dyDescent="0.25"/>
    <row r="47" spans="2:7" ht="18.75" customHeight="1" x14ac:dyDescent="0.25"/>
    <row r="48" spans="2:7" ht="30.75" customHeight="1" x14ac:dyDescent="0.25">
      <c r="B48" s="26" t="s">
        <v>10</v>
      </c>
      <c r="C48" s="27" t="s">
        <v>31</v>
      </c>
      <c r="D48" s="27"/>
      <c r="F48" s="27" t="str">
        <f>C48</f>
        <v>أبريل - يونيو  2022</v>
      </c>
      <c r="G48" s="27"/>
    </row>
    <row r="49" spans="1:7" ht="47.25" customHeight="1" x14ac:dyDescent="0.25">
      <c r="B49" s="26"/>
      <c r="C49" s="16" t="s">
        <v>11</v>
      </c>
      <c r="D49" s="17" t="s">
        <v>25</v>
      </c>
      <c r="F49" s="20" t="s">
        <v>10</v>
      </c>
      <c r="G49" s="17" t="s">
        <v>25</v>
      </c>
    </row>
    <row r="50" spans="1:7" ht="18.75" customHeight="1" x14ac:dyDescent="0.25">
      <c r="A50" s="1" t="s">
        <v>13</v>
      </c>
      <c r="B50" s="5" t="s">
        <v>12</v>
      </c>
      <c r="C50" s="18">
        <v>1114.9226905099999</v>
      </c>
      <c r="D50" s="19">
        <f t="shared" ref="D50:D64" si="1">C50/$C$65</f>
        <v>0.16129959786451631</v>
      </c>
      <c r="F50" s="5" t="str">
        <f>B50</f>
        <v>كيو ان بي الأهلي للتخصيم</v>
      </c>
      <c r="G50" s="19">
        <f>D50</f>
        <v>0.16129959786451631</v>
      </c>
    </row>
    <row r="51" spans="1:7" ht="18.75" customHeight="1" x14ac:dyDescent="0.25">
      <c r="A51" s="1" t="s">
        <v>14</v>
      </c>
      <c r="B51" s="5" t="s">
        <v>13</v>
      </c>
      <c r="C51" s="18">
        <v>1083.7128040439698</v>
      </c>
      <c r="D51" s="19">
        <f t="shared" si="1"/>
        <v>0.15678435911368857</v>
      </c>
      <c r="F51" s="5" t="str">
        <f t="shared" ref="F51:F64" si="2">B51</f>
        <v xml:space="preserve">المصريه للتخصيم </v>
      </c>
      <c r="G51" s="19">
        <f t="shared" ref="G51:G64" si="3">D51</f>
        <v>0.15678435911368857</v>
      </c>
    </row>
    <row r="52" spans="1:7" ht="18.75" customHeight="1" x14ac:dyDescent="0.25">
      <c r="A52" s="1" t="s">
        <v>12</v>
      </c>
      <c r="B52" s="5" t="s">
        <v>14</v>
      </c>
      <c r="C52" s="18">
        <v>999.23036411999999</v>
      </c>
      <c r="D52" s="19">
        <f t="shared" si="1"/>
        <v>0.14456200172304648</v>
      </c>
      <c r="F52" s="5" t="str">
        <f t="shared" si="2"/>
        <v xml:space="preserve">المجموعة المالية هيرميس </v>
      </c>
      <c r="G52" s="19">
        <f t="shared" si="3"/>
        <v>0.14456200172304648</v>
      </c>
    </row>
    <row r="53" spans="1:7" ht="21" customHeight="1" x14ac:dyDescent="0.25">
      <c r="A53" s="1" t="s">
        <v>16</v>
      </c>
      <c r="B53" s="5" t="s">
        <v>15</v>
      </c>
      <c r="C53" s="18">
        <v>603.23427040000001</v>
      </c>
      <c r="D53" s="19">
        <f t="shared" si="1"/>
        <v>8.7271921238867456E-2</v>
      </c>
      <c r="F53" s="5" t="str">
        <f t="shared" si="2"/>
        <v>كونتكت للتخصيم</v>
      </c>
      <c r="G53" s="19">
        <f t="shared" si="3"/>
        <v>8.7271921238867456E-2</v>
      </c>
    </row>
    <row r="54" spans="1:7" ht="19.5" customHeight="1" x14ac:dyDescent="0.25">
      <c r="A54" s="1" t="s">
        <v>15</v>
      </c>
      <c r="B54" s="5" t="s">
        <v>16</v>
      </c>
      <c r="C54" s="18">
        <v>516.58304700000008</v>
      </c>
      <c r="D54" s="19">
        <f t="shared" si="1"/>
        <v>7.4735798682697266E-2</v>
      </c>
      <c r="F54" s="5" t="str">
        <f t="shared" si="2"/>
        <v>درايف للتخصيم</v>
      </c>
      <c r="G54" s="19">
        <f t="shared" si="3"/>
        <v>7.4735798682697266E-2</v>
      </c>
    </row>
    <row r="55" spans="1:7" ht="21.75" customHeight="1" x14ac:dyDescent="0.25">
      <c r="A55" s="1" t="s">
        <v>20</v>
      </c>
      <c r="B55" s="5" t="s">
        <v>21</v>
      </c>
      <c r="C55" s="18">
        <v>309.18682087892807</v>
      </c>
      <c r="D55" s="19">
        <f t="shared" si="1"/>
        <v>4.4731092386294947E-2</v>
      </c>
      <c r="F55" s="5" t="str">
        <f t="shared" si="2"/>
        <v>بي ام للتاجير التمويلي</v>
      </c>
      <c r="G55" s="19">
        <f t="shared" si="3"/>
        <v>4.4731092386294947E-2</v>
      </c>
    </row>
    <row r="56" spans="1:7" ht="23.25" customHeight="1" x14ac:dyDescent="0.25">
      <c r="A56" s="1" t="s">
        <v>19</v>
      </c>
      <c r="B56" s="5" t="s">
        <v>18</v>
      </c>
      <c r="C56" s="18">
        <v>305.98166804000005</v>
      </c>
      <c r="D56" s="19">
        <f t="shared" si="1"/>
        <v>4.4267392195767016E-2</v>
      </c>
      <c r="F56" s="5" t="str">
        <f t="shared" si="2"/>
        <v>اور للتاجير التمويلي والتخصيم</v>
      </c>
      <c r="G56" s="19">
        <f t="shared" si="3"/>
        <v>4.4267392195767016E-2</v>
      </c>
    </row>
    <row r="57" spans="1:7" ht="20.25" customHeight="1" x14ac:dyDescent="0.25">
      <c r="A57" s="1" t="s">
        <v>21</v>
      </c>
      <c r="B57" s="5" t="s">
        <v>20</v>
      </c>
      <c r="C57" s="18">
        <v>293.39999999999998</v>
      </c>
      <c r="D57" s="19">
        <f t="shared" si="1"/>
        <v>4.244716016300739E-2</v>
      </c>
      <c r="F57" s="5" t="str">
        <f t="shared" si="2"/>
        <v>جلوبال كورب للتمويل</v>
      </c>
      <c r="G57" s="19">
        <f t="shared" si="3"/>
        <v>4.244716016300739E-2</v>
      </c>
    </row>
    <row r="58" spans="1:7" ht="19.5" customHeight="1" x14ac:dyDescent="0.25">
      <c r="A58" s="1" t="s">
        <v>22</v>
      </c>
      <c r="B58" s="5" t="s">
        <v>17</v>
      </c>
      <c r="C58" s="18">
        <v>291.10375163000003</v>
      </c>
      <c r="D58" s="19">
        <f t="shared" si="1"/>
        <v>4.2114954224577152E-2</v>
      </c>
      <c r="F58" s="5" t="str">
        <f t="shared" si="2"/>
        <v>انماء للتمويل</v>
      </c>
      <c r="G58" s="19">
        <f t="shared" si="3"/>
        <v>4.2114954224577152E-2</v>
      </c>
    </row>
    <row r="59" spans="1:7" ht="18.75" customHeight="1" x14ac:dyDescent="0.25">
      <c r="A59" s="1" t="s">
        <v>26</v>
      </c>
      <c r="B59" s="5" t="s">
        <v>22</v>
      </c>
      <c r="C59" s="18">
        <v>288.999571</v>
      </c>
      <c r="D59" s="19">
        <f t="shared" si="1"/>
        <v>4.1810535369043715E-2</v>
      </c>
      <c r="F59" s="5" t="str">
        <f t="shared" si="2"/>
        <v xml:space="preserve">ام ال اف </v>
      </c>
      <c r="G59" s="19">
        <f t="shared" si="3"/>
        <v>4.1810535369043715E-2</v>
      </c>
    </row>
    <row r="60" spans="1:7" ht="21" customHeight="1" x14ac:dyDescent="0.25">
      <c r="A60" s="1" t="s">
        <v>17</v>
      </c>
      <c r="B60" s="5" t="s">
        <v>19</v>
      </c>
      <c r="C60" s="18">
        <v>288.75724184999996</v>
      </c>
      <c r="D60" s="19">
        <f t="shared" si="1"/>
        <v>4.1775476799711005E-2</v>
      </c>
      <c r="F60" s="5" t="str">
        <f t="shared" si="2"/>
        <v>التعمير للتاجير التمويلي والتخصيم</v>
      </c>
      <c r="G60" s="19">
        <f t="shared" si="3"/>
        <v>4.1775476799711005E-2</v>
      </c>
    </row>
    <row r="61" spans="1:7" ht="20.25" customHeight="1" x14ac:dyDescent="0.25">
      <c r="A61" s="1" t="s">
        <v>23</v>
      </c>
      <c r="B61" s="5" t="s">
        <v>26</v>
      </c>
      <c r="C61" s="18">
        <v>164.65791141520003</v>
      </c>
      <c r="D61" s="19">
        <f t="shared" si="1"/>
        <v>2.3821611240447439E-2</v>
      </c>
      <c r="F61" s="5" t="str">
        <f t="shared" si="2"/>
        <v xml:space="preserve">التوفيق للتاجير التمويلي </v>
      </c>
      <c r="G61" s="19">
        <f t="shared" si="3"/>
        <v>2.3821611240447439E-2</v>
      </c>
    </row>
    <row r="62" spans="1:7" ht="18.75" customHeight="1" x14ac:dyDescent="0.25">
      <c r="A62" s="1" t="s">
        <v>27</v>
      </c>
      <c r="B62" s="5" t="s">
        <v>35</v>
      </c>
      <c r="C62" s="18">
        <v>126.45138245999999</v>
      </c>
      <c r="D62" s="19">
        <f t="shared" si="1"/>
        <v>1.8294144799295579E-2</v>
      </c>
      <c r="F62" s="5" t="str">
        <f t="shared" si="2"/>
        <v>الأهلي للتاجير التمويلي والتخصيم</v>
      </c>
      <c r="G62" s="19">
        <f t="shared" si="3"/>
        <v>1.8294144799295579E-2</v>
      </c>
    </row>
    <row r="63" spans="1:7" ht="19.5" customHeight="1" x14ac:dyDescent="0.25">
      <c r="A63" s="1" t="s">
        <v>18</v>
      </c>
      <c r="B63" s="5" t="s">
        <v>23</v>
      </c>
      <c r="C63" s="18">
        <v>115.86211245999999</v>
      </c>
      <c r="D63" s="19">
        <f t="shared" si="1"/>
        <v>1.6762159660579392E-2</v>
      </c>
      <c r="F63" s="5" t="str">
        <f t="shared" si="2"/>
        <v>أي بي أي للتخصيم</v>
      </c>
      <c r="G63" s="19">
        <f t="shared" si="3"/>
        <v>1.6762159660579392E-2</v>
      </c>
    </row>
    <row r="64" spans="1:7" ht="19.5" customHeight="1" x14ac:dyDescent="0.25">
      <c r="B64" s="5" t="s">
        <v>24</v>
      </c>
      <c r="C64" s="18">
        <f>E100</f>
        <v>410.03955154466701</v>
      </c>
      <c r="D64" s="19">
        <f t="shared" si="1"/>
        <v>5.9321794538460142E-2</v>
      </c>
      <c r="F64" s="5" t="str">
        <f t="shared" si="2"/>
        <v>أخرى</v>
      </c>
      <c r="G64" s="19">
        <f t="shared" si="3"/>
        <v>5.9321794538460142E-2</v>
      </c>
    </row>
    <row r="65" spans="1:7" ht="18.75" customHeight="1" thickBot="1" x14ac:dyDescent="0.3">
      <c r="B65" s="21" t="s">
        <v>28</v>
      </c>
      <c r="C65" s="22">
        <f>SUM(C50:C64)</f>
        <v>6912.1231873527659</v>
      </c>
      <c r="D65" s="23">
        <v>1</v>
      </c>
      <c r="F65" s="21" t="s">
        <v>28</v>
      </c>
      <c r="G65" s="23">
        <f>SUM(G50:G64)</f>
        <v>0.99999999999999978</v>
      </c>
    </row>
    <row r="66" spans="1:7" ht="17.25" customHeight="1" x14ac:dyDescent="0.25"/>
    <row r="67" spans="1:7" ht="19.5" customHeight="1" x14ac:dyDescent="0.25">
      <c r="B67" s="1" t="s">
        <v>48</v>
      </c>
      <c r="C67" s="1" t="s">
        <v>49</v>
      </c>
      <c r="D67" s="1" t="s">
        <v>50</v>
      </c>
      <c r="E67" s="1" t="s">
        <v>51</v>
      </c>
      <c r="F67" s="5"/>
    </row>
    <row r="68" spans="1:7" ht="18.75" customHeight="1" x14ac:dyDescent="0.3">
      <c r="A68" s="29" t="s">
        <v>12</v>
      </c>
      <c r="B68" s="24">
        <v>544.56124276999981</v>
      </c>
      <c r="C68" s="24">
        <v>318.7371552300001</v>
      </c>
      <c r="D68" s="24">
        <v>251.62429251000003</v>
      </c>
      <c r="E68" s="24">
        <f>D68+C68+B68</f>
        <v>1114.9226905099999</v>
      </c>
      <c r="F68" s="34">
        <f>E68/$E$99</f>
        <v>0.16129959786451631</v>
      </c>
    </row>
    <row r="69" spans="1:7" ht="18.75" customHeight="1" x14ac:dyDescent="0.3">
      <c r="A69" s="30" t="s">
        <v>13</v>
      </c>
      <c r="B69" s="24">
        <v>510.86724738899989</v>
      </c>
      <c r="C69" s="24">
        <v>285.06936472226994</v>
      </c>
      <c r="D69" s="24">
        <v>287.77619193269993</v>
      </c>
      <c r="E69" s="24">
        <f>D69+C69+B69</f>
        <v>1083.7128040439698</v>
      </c>
      <c r="F69" s="34">
        <f t="shared" ref="F69:F97" si="4">E69/$E$99</f>
        <v>0.15678435911368857</v>
      </c>
    </row>
    <row r="70" spans="1:7" ht="18.75" customHeight="1" x14ac:dyDescent="0.3">
      <c r="A70" s="30" t="s">
        <v>14</v>
      </c>
      <c r="B70" s="24">
        <v>345.63104806999991</v>
      </c>
      <c r="C70" s="24">
        <v>299.65891309000017</v>
      </c>
      <c r="D70" s="24">
        <v>353.94040295999991</v>
      </c>
      <c r="E70" s="24">
        <f>D70+C70+B70</f>
        <v>999.23036411999999</v>
      </c>
      <c r="F70" s="34">
        <f t="shared" si="4"/>
        <v>0.14456200172304648</v>
      </c>
    </row>
    <row r="71" spans="1:7" ht="16.5" customHeight="1" x14ac:dyDescent="0.3">
      <c r="A71" s="30" t="s">
        <v>15</v>
      </c>
      <c r="B71" s="24">
        <v>200.17967498999894</v>
      </c>
      <c r="C71" s="24">
        <v>206.02680078000105</v>
      </c>
      <c r="D71" s="24">
        <v>197.02779462999996</v>
      </c>
      <c r="E71" s="24">
        <f>D71+C71+B71</f>
        <v>603.23427040000001</v>
      </c>
      <c r="F71" s="34">
        <f t="shared" si="4"/>
        <v>8.7271921238867456E-2</v>
      </c>
    </row>
    <row r="72" spans="1:7" ht="19.5" customHeight="1" x14ac:dyDescent="0.3">
      <c r="A72" s="30" t="s">
        <v>16</v>
      </c>
      <c r="B72" s="24">
        <v>168.82560600000011</v>
      </c>
      <c r="C72" s="24">
        <v>134.06551899999988</v>
      </c>
      <c r="D72" s="24">
        <v>213.69192200000009</v>
      </c>
      <c r="E72" s="24">
        <f>D72+C72+B72</f>
        <v>516.58304700000008</v>
      </c>
      <c r="F72" s="34">
        <f t="shared" si="4"/>
        <v>7.4735798682697266E-2</v>
      </c>
    </row>
    <row r="73" spans="1:7" ht="18" customHeight="1" x14ac:dyDescent="0.3">
      <c r="A73" s="30" t="s">
        <v>21</v>
      </c>
      <c r="B73" s="24">
        <v>79.761658168928079</v>
      </c>
      <c r="C73" s="24">
        <v>158.38940530000002</v>
      </c>
      <c r="D73" s="24">
        <v>71.035757409999974</v>
      </c>
      <c r="E73" s="24">
        <f>D73+C73+B73</f>
        <v>309.18682087892807</v>
      </c>
      <c r="F73" s="34">
        <f t="shared" si="4"/>
        <v>4.4731092386294947E-2</v>
      </c>
    </row>
    <row r="74" spans="1:7" ht="18" customHeight="1" x14ac:dyDescent="0.3">
      <c r="A74" s="30" t="s">
        <v>18</v>
      </c>
      <c r="B74" s="24">
        <v>104.67630704000004</v>
      </c>
      <c r="C74" s="24">
        <v>84.549026519999998</v>
      </c>
      <c r="D74" s="24">
        <v>116.75633448000001</v>
      </c>
      <c r="E74" s="24">
        <f>D74+C74+B74</f>
        <v>305.98166804000005</v>
      </c>
      <c r="F74" s="34">
        <f t="shared" si="4"/>
        <v>4.4267392195767016E-2</v>
      </c>
    </row>
    <row r="75" spans="1:7" ht="18" customHeight="1" x14ac:dyDescent="0.3">
      <c r="A75" s="30" t="s">
        <v>20</v>
      </c>
      <c r="B75" s="24">
        <v>87</v>
      </c>
      <c r="C75" s="24">
        <v>70.299999999999955</v>
      </c>
      <c r="D75" s="24">
        <v>136.10000000000002</v>
      </c>
      <c r="E75" s="24">
        <f>D75+C75+B75</f>
        <v>293.39999999999998</v>
      </c>
      <c r="F75" s="34">
        <f t="shared" si="4"/>
        <v>4.244716016300739E-2</v>
      </c>
    </row>
    <row r="76" spans="1:7" ht="18" customHeight="1" x14ac:dyDescent="0.3">
      <c r="A76" s="30" t="s">
        <v>17</v>
      </c>
      <c r="B76" s="24">
        <v>142.81600684</v>
      </c>
      <c r="C76" s="24">
        <v>72.321367040000013</v>
      </c>
      <c r="D76" s="24">
        <v>75.966377750000021</v>
      </c>
      <c r="E76" s="24">
        <f>D76+C76+B76</f>
        <v>291.10375163000003</v>
      </c>
      <c r="F76" s="34">
        <f t="shared" si="4"/>
        <v>4.2114954224577152E-2</v>
      </c>
    </row>
    <row r="77" spans="1:7" ht="18" customHeight="1" x14ac:dyDescent="0.3">
      <c r="A77" s="30" t="s">
        <v>22</v>
      </c>
      <c r="B77" s="24">
        <v>75.03676200000001</v>
      </c>
      <c r="C77" s="24">
        <v>34.994709999999998</v>
      </c>
      <c r="D77" s="24">
        <v>178.968099</v>
      </c>
      <c r="E77" s="24">
        <f>D77+C77+B77</f>
        <v>288.999571</v>
      </c>
      <c r="F77" s="34">
        <f t="shared" si="4"/>
        <v>4.1810535369043715E-2</v>
      </c>
    </row>
    <row r="78" spans="1:7" ht="18" customHeight="1" x14ac:dyDescent="0.3">
      <c r="A78" s="30" t="s">
        <v>19</v>
      </c>
      <c r="B78" s="24">
        <v>94.267921319999914</v>
      </c>
      <c r="C78" s="24">
        <v>59.639967429999956</v>
      </c>
      <c r="D78" s="24">
        <v>134.84935310000009</v>
      </c>
      <c r="E78" s="24">
        <f>D78+C78+B78</f>
        <v>288.75724184999996</v>
      </c>
      <c r="F78" s="34">
        <f t="shared" si="4"/>
        <v>4.1775476799711005E-2</v>
      </c>
    </row>
    <row r="79" spans="1:7" ht="18" customHeight="1" x14ac:dyDescent="0.3">
      <c r="A79" s="31" t="s">
        <v>26</v>
      </c>
      <c r="B79" s="24">
        <v>22.738020535200008</v>
      </c>
      <c r="C79" s="24">
        <v>26.013022560000024</v>
      </c>
      <c r="D79" s="24">
        <v>115.90686832</v>
      </c>
      <c r="E79" s="24">
        <f>D79+C79+B79</f>
        <v>164.65791141520003</v>
      </c>
      <c r="F79" s="34">
        <f t="shared" si="4"/>
        <v>2.3821611240447439E-2</v>
      </c>
    </row>
    <row r="80" spans="1:7" ht="18" customHeight="1" x14ac:dyDescent="0.3">
      <c r="A80" s="30" t="s">
        <v>35</v>
      </c>
      <c r="B80" s="24">
        <v>23.1477</v>
      </c>
      <c r="C80" s="24">
        <v>31.634999999999991</v>
      </c>
      <c r="D80" s="24">
        <v>71.668682459999999</v>
      </c>
      <c r="E80" s="24">
        <f>D80+C80+B80</f>
        <v>126.45138245999999</v>
      </c>
      <c r="F80" s="34">
        <f t="shared" si="4"/>
        <v>1.8294144799295579E-2</v>
      </c>
    </row>
    <row r="81" spans="1:6" ht="18" customHeight="1" x14ac:dyDescent="0.3">
      <c r="A81" s="31" t="s">
        <v>23</v>
      </c>
      <c r="B81" s="24">
        <v>51.044492779999985</v>
      </c>
      <c r="C81" s="24">
        <v>44.521923219999991</v>
      </c>
      <c r="D81" s="24">
        <v>20.295696460000016</v>
      </c>
      <c r="E81" s="24">
        <f>D81+C81+B81</f>
        <v>115.86211245999999</v>
      </c>
      <c r="F81" s="34">
        <f t="shared" si="4"/>
        <v>1.6762159660579392E-2</v>
      </c>
    </row>
    <row r="82" spans="1:6" ht="19.5" customHeight="1" x14ac:dyDescent="0.3">
      <c r="A82" s="30" t="s">
        <v>32</v>
      </c>
      <c r="B82" s="35">
        <v>42.932577680000009</v>
      </c>
      <c r="C82" s="24">
        <v>12.634699459999979</v>
      </c>
      <c r="D82" s="24">
        <v>42.58382481000001</v>
      </c>
      <c r="E82" s="24">
        <f>D82+C82+B82</f>
        <v>98.151101949999997</v>
      </c>
      <c r="F82" s="34">
        <f t="shared" si="4"/>
        <v>1.4199848482097195E-2</v>
      </c>
    </row>
    <row r="83" spans="1:6" ht="19.5" customHeight="1" x14ac:dyDescent="0.3">
      <c r="A83" s="31" t="s">
        <v>34</v>
      </c>
      <c r="B83" s="35">
        <v>32.635586729999986</v>
      </c>
      <c r="C83" s="24">
        <v>22.325645148000007</v>
      </c>
      <c r="D83" s="24">
        <v>26.845142460000005</v>
      </c>
      <c r="E83" s="24">
        <f>D83+C83+B83</f>
        <v>81.806374337999998</v>
      </c>
      <c r="F83" s="34">
        <f t="shared" si="4"/>
        <v>1.1835202024130961E-2</v>
      </c>
    </row>
    <row r="84" spans="1:6" ht="19.5" customHeight="1" x14ac:dyDescent="0.3">
      <c r="A84" s="30" t="s">
        <v>27</v>
      </c>
      <c r="B84" s="35">
        <v>25</v>
      </c>
      <c r="C84" s="24">
        <v>25</v>
      </c>
      <c r="D84" s="24">
        <v>20</v>
      </c>
      <c r="E84" s="24">
        <f>D84+C84+B84</f>
        <v>70</v>
      </c>
      <c r="F84" s="34">
        <f t="shared" si="4"/>
        <v>1.0127134326552547E-2</v>
      </c>
    </row>
    <row r="85" spans="1:6" ht="19.5" customHeight="1" x14ac:dyDescent="0.3">
      <c r="A85" s="30" t="s">
        <v>37</v>
      </c>
      <c r="B85" s="35">
        <v>7.1567999966670186</v>
      </c>
      <c r="C85" s="24">
        <v>0</v>
      </c>
      <c r="D85" s="24">
        <v>34.546987499999972</v>
      </c>
      <c r="E85" s="24">
        <f>D85+C85+B85</f>
        <v>41.70378749666699</v>
      </c>
      <c r="F85" s="34">
        <f t="shared" si="4"/>
        <v>6.0334265414964169E-3</v>
      </c>
    </row>
    <row r="86" spans="1:6" ht="19.5" customHeight="1" x14ac:dyDescent="0.3">
      <c r="A86" s="30" t="s">
        <v>33</v>
      </c>
      <c r="B86" s="35">
        <v>37.882044500000006</v>
      </c>
      <c r="C86" s="24">
        <v>0</v>
      </c>
      <c r="D86" s="24">
        <v>0</v>
      </c>
      <c r="E86" s="24">
        <f>D86+C86+B86</f>
        <v>37.882044500000006</v>
      </c>
      <c r="F86" s="34">
        <f t="shared" si="4"/>
        <v>5.4805221887991602E-3</v>
      </c>
    </row>
    <row r="87" spans="1:6" ht="19.5" customHeight="1" x14ac:dyDescent="0.3">
      <c r="A87" s="30" t="s">
        <v>36</v>
      </c>
      <c r="B87" s="35">
        <v>8.909346339999999</v>
      </c>
      <c r="C87" s="24">
        <v>10.779179790000008</v>
      </c>
      <c r="D87" s="24">
        <v>10.414914629999998</v>
      </c>
      <c r="E87" s="24">
        <f>D87+C87+B87</f>
        <v>30.103440760000005</v>
      </c>
      <c r="F87" s="34">
        <f t="shared" si="4"/>
        <v>4.3551655466848166E-3</v>
      </c>
    </row>
    <row r="88" spans="1:6" ht="19.5" customHeight="1" x14ac:dyDescent="0.3">
      <c r="A88" s="30" t="s">
        <v>45</v>
      </c>
      <c r="B88" s="35">
        <v>0</v>
      </c>
      <c r="C88" s="24">
        <v>22.629979440000003</v>
      </c>
      <c r="D88" s="24">
        <v>0</v>
      </c>
      <c r="E88" s="24">
        <f>D88+C88+B88</f>
        <v>22.629979440000003</v>
      </c>
      <c r="F88" s="34">
        <f t="shared" si="4"/>
        <v>3.2739548799428919E-3</v>
      </c>
    </row>
    <row r="89" spans="1:6" ht="17.25" customHeight="1" x14ac:dyDescent="0.3">
      <c r="A89" s="32" t="s">
        <v>38</v>
      </c>
      <c r="B89" s="35">
        <v>2.9475836399999977</v>
      </c>
      <c r="C89" s="24">
        <v>10.794936509999996</v>
      </c>
      <c r="D89" s="24">
        <v>4.5453840100000029</v>
      </c>
      <c r="E89" s="24">
        <f>D89+C89+B89</f>
        <v>18.287904159999997</v>
      </c>
      <c r="F89" s="34">
        <f t="shared" si="4"/>
        <v>2.6457723139919872E-3</v>
      </c>
    </row>
    <row r="90" spans="1:6" ht="17.25" customHeight="1" x14ac:dyDescent="0.3">
      <c r="A90" s="32" t="s">
        <v>39</v>
      </c>
      <c r="B90" s="35">
        <v>1.1000000000000014</v>
      </c>
      <c r="C90" s="24">
        <v>1.1999999999999957</v>
      </c>
      <c r="D90" s="24">
        <v>1.5</v>
      </c>
      <c r="E90" s="24">
        <f>D90+C90+B90</f>
        <v>3.7999999999999972</v>
      </c>
      <c r="F90" s="34">
        <f t="shared" si="4"/>
        <v>5.4975872058428074E-4</v>
      </c>
    </row>
    <row r="91" spans="1:6" ht="18.75" x14ac:dyDescent="0.3">
      <c r="A91" s="32" t="s">
        <v>40</v>
      </c>
      <c r="B91" s="35">
        <v>0.5823008999999999</v>
      </c>
      <c r="C91" s="24">
        <v>2.0449999999999999</v>
      </c>
      <c r="D91" s="24">
        <v>0.53951899999999997</v>
      </c>
      <c r="E91" s="24">
        <f>D91+C91+B91</f>
        <v>3.1668198999999997</v>
      </c>
      <c r="F91" s="34">
        <f t="shared" si="4"/>
        <v>4.5815443593285292E-4</v>
      </c>
    </row>
    <row r="92" spans="1:6" ht="18.75" x14ac:dyDescent="0.3">
      <c r="A92" s="32" t="s">
        <v>42</v>
      </c>
      <c r="B92" s="35">
        <v>0</v>
      </c>
      <c r="C92" s="24">
        <v>0.66627100000000006</v>
      </c>
      <c r="D92" s="24">
        <v>1.8418279999999998</v>
      </c>
      <c r="E92" s="24">
        <f>D92+C92+B92</f>
        <v>2.5080989999999996</v>
      </c>
      <c r="F92" s="34">
        <f t="shared" si="4"/>
        <v>3.628550782470302E-4</v>
      </c>
    </row>
    <row r="93" spans="1:6" ht="18.75" x14ac:dyDescent="0.3">
      <c r="A93" s="33" t="s">
        <v>41</v>
      </c>
      <c r="B93" s="35">
        <v>0</v>
      </c>
      <c r="C93" s="24">
        <v>0</v>
      </c>
      <c r="D93" s="24">
        <v>0</v>
      </c>
      <c r="E93" s="24">
        <f>D93+C93+B93</f>
        <v>0</v>
      </c>
      <c r="F93" s="34">
        <f t="shared" si="4"/>
        <v>0</v>
      </c>
    </row>
    <row r="94" spans="1:6" ht="18.75" x14ac:dyDescent="0.3">
      <c r="A94" s="32" t="s">
        <v>43</v>
      </c>
      <c r="B94" s="35">
        <v>0</v>
      </c>
      <c r="C94" s="24">
        <v>0</v>
      </c>
      <c r="D94" s="24">
        <v>0</v>
      </c>
      <c r="E94" s="24">
        <f>D94+C94+B94</f>
        <v>0</v>
      </c>
      <c r="F94" s="34">
        <f t="shared" si="4"/>
        <v>0</v>
      </c>
    </row>
    <row r="95" spans="1:6" ht="18.75" x14ac:dyDescent="0.3">
      <c r="A95" s="32" t="s">
        <v>44</v>
      </c>
      <c r="B95" s="35">
        <v>0</v>
      </c>
      <c r="C95" s="24">
        <v>0</v>
      </c>
      <c r="D95" s="24">
        <v>0</v>
      </c>
      <c r="E95" s="24">
        <f>D95+C95+B95</f>
        <v>0</v>
      </c>
      <c r="F95" s="34">
        <f t="shared" si="4"/>
        <v>0</v>
      </c>
    </row>
    <row r="96" spans="1:6" ht="18.75" x14ac:dyDescent="0.3">
      <c r="A96" s="32" t="s">
        <v>46</v>
      </c>
      <c r="B96" s="35">
        <v>0</v>
      </c>
      <c r="C96" s="24">
        <v>0</v>
      </c>
      <c r="D96" s="24">
        <v>0</v>
      </c>
      <c r="E96" s="24">
        <f>D96+C96+B96</f>
        <v>0</v>
      </c>
      <c r="F96" s="34">
        <f t="shared" si="4"/>
        <v>0</v>
      </c>
    </row>
    <row r="97" spans="1:9" ht="18.75" x14ac:dyDescent="0.3">
      <c r="A97" s="32" t="s">
        <v>47</v>
      </c>
      <c r="B97" s="35">
        <v>0</v>
      </c>
      <c r="C97" s="24">
        <v>0</v>
      </c>
      <c r="D97" s="24">
        <v>0</v>
      </c>
      <c r="E97" s="24">
        <f>D97+C97+B97</f>
        <v>0</v>
      </c>
      <c r="F97" s="34">
        <f t="shared" si="4"/>
        <v>0</v>
      </c>
    </row>
    <row r="99" spans="1:9" x14ac:dyDescent="0.25">
      <c r="B99" s="24"/>
      <c r="E99" s="24">
        <f>SUM(E68:E97)</f>
        <v>6912.1231873527659</v>
      </c>
    </row>
    <row r="100" spans="1:9" x14ac:dyDescent="0.25">
      <c r="E100" s="24">
        <f>SUM(E82:E97)</f>
        <v>410.03955154466701</v>
      </c>
    </row>
    <row r="106" spans="1:9" x14ac:dyDescent="0.25">
      <c r="I106" s="25"/>
    </row>
    <row r="107" spans="1:9" x14ac:dyDescent="0.25">
      <c r="I107" s="25"/>
    </row>
    <row r="108" spans="1:9" x14ac:dyDescent="0.25">
      <c r="I108" s="25"/>
    </row>
    <row r="109" spans="1:9" x14ac:dyDescent="0.25">
      <c r="I109" s="25"/>
    </row>
    <row r="110" spans="1:9" x14ac:dyDescent="0.25">
      <c r="I110" s="25"/>
    </row>
    <row r="111" spans="1:9" x14ac:dyDescent="0.25">
      <c r="I111" s="25"/>
    </row>
    <row r="112" spans="1:9" x14ac:dyDescent="0.25">
      <c r="I112" s="25"/>
    </row>
    <row r="113" spans="9:9" x14ac:dyDescent="0.25">
      <c r="I113" s="25"/>
    </row>
    <row r="114" spans="9:9" x14ac:dyDescent="0.25">
      <c r="I114" s="25"/>
    </row>
  </sheetData>
  <sortState ref="A68:E97">
    <sortCondition descending="1" ref="E68:E97"/>
  </sortState>
  <mergeCells count="3">
    <mergeCell ref="B48:B49"/>
    <mergeCell ref="C48:D48"/>
    <mergeCell ref="F48:G4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التخصيم يونيو 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Rabab Mohamed Ragheb</dc:creator>
  <cp:lastModifiedBy>Rabab Mohamed Ragheb</cp:lastModifiedBy>
  <dcterms:created xsi:type="dcterms:W3CDTF">2022-08-18T08:57:55Z</dcterms:created>
  <dcterms:modified xsi:type="dcterms:W3CDTF">2022-08-29T11:15:19Z</dcterms:modified>
</cp:coreProperties>
</file>